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<sst xmlns="http://schemas.openxmlformats.org/spreadsheetml/2006/main" count="870" uniqueCount="152">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</sst>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1453963.06</v>
      </c>
      <c r="E7" s="40"/>
    </row>
    <row r="8" spans="2:5" ht="15.75" thickBot="1">
      <c r="B8" s="9"/>
      <c r="C8" s="6" t="s">
        <v>7</v>
      </c>
      <c r="D8" s="41"/>
      <c r="E8" s="42">
        <v>814700.01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1014778</v>
      </c>
      <c r="E18" s="45">
        <v>1115992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1014778</v>
      </c>
      <c r="E23" s="51">
        <f>E18+E19+E20+E21+E22</f>
        <v>1115992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29000</v>
      </c>
      <c r="E25" s="45">
        <v>35206.2</v>
      </c>
    </row>
    <row r="26" spans="2:5" ht="15">
      <c r="B26" s="13">
        <v>30200</v>
      </c>
      <c r="C26" s="54" t="s">
        <v>28</v>
      </c>
      <c r="D26" s="39">
        <v>0</v>
      </c>
      <c r="E26" s="45">
        <v>925.99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>
        <v>0</v>
      </c>
      <c r="E28" s="45">
        <v>0</v>
      </c>
    </row>
    <row r="29" spans="2:5" ht="15">
      <c r="B29" s="13">
        <v>30500</v>
      </c>
      <c r="C29" s="54" t="s">
        <v>31</v>
      </c>
      <c r="D29" s="60">
        <v>0</v>
      </c>
      <c r="E29" s="50">
        <v>433</v>
      </c>
    </row>
    <row r="30" spans="2:5" ht="15.75" thickBot="1">
      <c r="B30" s="16">
        <v>30000</v>
      </c>
      <c r="C30" s="15" t="s">
        <v>32</v>
      </c>
      <c r="D30" s="48">
        <f>D25+D26+D27+D28+D29</f>
        <v>29000</v>
      </c>
      <c r="E30" s="51">
        <f>E25+E26+E27+E28+E29</f>
        <v>36565.189999999995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250437.52</v>
      </c>
    </row>
    <row r="34" spans="2:5" ht="15">
      <c r="B34" s="13">
        <v>40300</v>
      </c>
      <c r="C34" s="54" t="s">
        <v>37</v>
      </c>
      <c r="D34" s="61">
        <v>0</v>
      </c>
      <c r="E34" s="45">
        <v>818793.0800000001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1069230.6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410000</v>
      </c>
      <c r="E54" s="45">
        <v>488380.25000000006</v>
      </c>
    </row>
    <row r="55" spans="2:5" ht="15">
      <c r="B55" s="13">
        <v>90200</v>
      </c>
      <c r="C55" s="54" t="s">
        <v>62</v>
      </c>
      <c r="D55" s="61">
        <v>10000</v>
      </c>
      <c r="E55" s="62">
        <v>10000</v>
      </c>
    </row>
    <row r="56" spans="2:5" ht="15.75" thickBot="1">
      <c r="B56" s="16">
        <v>90000</v>
      </c>
      <c r="C56" s="15" t="s">
        <v>63</v>
      </c>
      <c r="D56" s="48">
        <f>D54+D55</f>
        <v>420000</v>
      </c>
      <c r="E56" s="51">
        <f>E54+E55</f>
        <v>498380.25000000006</v>
      </c>
    </row>
    <row r="57" spans="2:5" ht="16.5" thickBot="1" thickTop="1">
      <c r="B57" s="109" t="s">
        <v>64</v>
      </c>
      <c r="C57" s="110"/>
      <c r="D57" s="52">
        <f>D16+D23+D30+D37+D43+D49+D52+D56</f>
        <v>1463778</v>
      </c>
      <c r="E57" s="55">
        <f>E16+E23+E30+E37+E43+E49+E52+E56</f>
        <v>2720168.04</v>
      </c>
    </row>
    <row r="58" spans="2:5" ht="16.5" thickBot="1" thickTop="1">
      <c r="B58" s="109" t="s">
        <v>65</v>
      </c>
      <c r="C58" s="110"/>
      <c r="D58" s="52">
        <f>D57+D5+D6+D7+D8</f>
        <v>2917741.06</v>
      </c>
      <c r="E58" s="55">
        <f>E57+E5+E6+E7+E8</f>
        <v>3534868.05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1014778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1014778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29000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29000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410000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420000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1463778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1463778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1014778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1014778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29000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>
        <v>0</v>
      </c>
      <c r="E28" s="45"/>
    </row>
    <row r="29" spans="2:5" ht="15">
      <c r="B29" s="13">
        <v>30500</v>
      </c>
      <c r="C29" s="54" t="s">
        <v>31</v>
      </c>
      <c r="D29" s="60">
        <v>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29000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410000</v>
      </c>
      <c r="E54" s="45"/>
    </row>
    <row r="55" spans="2:5" ht="15">
      <c r="B55" s="13">
        <v>90200</v>
      </c>
      <c r="C55" s="54" t="s">
        <v>62</v>
      </c>
      <c r="D55" s="61">
        <v>10000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420000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1463778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1463778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712198.41</v>
      </c>
      <c r="E10" s="89">
        <v>0</v>
      </c>
      <c r="F10" s="90">
        <v>824509.75</v>
      </c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>
        <v>0</v>
      </c>
      <c r="S10" s="91"/>
      <c r="T10" s="89"/>
      <c r="U10" s="90"/>
      <c r="V10" s="91">
        <v>0</v>
      </c>
      <c r="W10" s="89">
        <v>0</v>
      </c>
      <c r="X10" s="90">
        <v>0</v>
      </c>
      <c r="Y10" s="91"/>
      <c r="Z10" s="89"/>
      <c r="AA10" s="90"/>
      <c r="AB10" s="91">
        <v>557704.1699999999</v>
      </c>
      <c r="AC10" s="89">
        <v>0</v>
      </c>
      <c r="AD10" s="90">
        <v>639331.89</v>
      </c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1269902.58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1463841.6400000001</v>
      </c>
    </row>
    <row r="11" spans="2:76" ht="15">
      <c r="B11" s="13">
        <v>102</v>
      </c>
      <c r="C11" s="25" t="s">
        <v>92</v>
      </c>
      <c r="D11" s="88">
        <v>38010</v>
      </c>
      <c r="E11" s="89">
        <v>0</v>
      </c>
      <c r="F11" s="90">
        <v>45889.00000000001</v>
      </c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>
        <v>0</v>
      </c>
      <c r="S11" s="91"/>
      <c r="T11" s="89"/>
      <c r="U11" s="90"/>
      <c r="V11" s="91">
        <v>0</v>
      </c>
      <c r="W11" s="89">
        <v>0</v>
      </c>
      <c r="X11" s="90">
        <v>0</v>
      </c>
      <c r="Y11" s="91"/>
      <c r="Z11" s="89"/>
      <c r="AA11" s="90"/>
      <c r="AB11" s="91">
        <v>22900</v>
      </c>
      <c r="AC11" s="89">
        <v>0</v>
      </c>
      <c r="AD11" s="90">
        <v>30639.78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60910</v>
      </c>
      <c r="BW11" s="77">
        <f t="shared" si="1"/>
        <v>0</v>
      </c>
      <c r="BX11" s="79">
        <f t="shared" si="2"/>
        <v>76528.78</v>
      </c>
    </row>
    <row r="12" spans="2:76" ht="15">
      <c r="B12" s="13">
        <v>103</v>
      </c>
      <c r="C12" s="25" t="s">
        <v>93</v>
      </c>
      <c r="D12" s="88">
        <v>156940.11</v>
      </c>
      <c r="E12" s="89">
        <v>0</v>
      </c>
      <c r="F12" s="90">
        <v>224668.73000000004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>
        <v>0</v>
      </c>
      <c r="S12" s="91"/>
      <c r="T12" s="89"/>
      <c r="U12" s="90"/>
      <c r="V12" s="91">
        <v>0</v>
      </c>
      <c r="W12" s="89">
        <v>0</v>
      </c>
      <c r="X12" s="90">
        <v>0</v>
      </c>
      <c r="Y12" s="91"/>
      <c r="Z12" s="89"/>
      <c r="AA12" s="90"/>
      <c r="AB12" s="91">
        <v>132445.68</v>
      </c>
      <c r="AC12" s="89">
        <v>0</v>
      </c>
      <c r="AD12" s="90">
        <v>140774.96999999997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289385.79</v>
      </c>
      <c r="BW12" s="77">
        <f t="shared" si="1"/>
        <v>0</v>
      </c>
      <c r="BX12" s="79">
        <f t="shared" si="2"/>
        <v>365443.7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>
        <v>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19700</v>
      </c>
      <c r="E19" s="89">
        <v>0</v>
      </c>
      <c r="F19" s="90">
        <v>21591</v>
      </c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>
        <v>0</v>
      </c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>
        <v>0</v>
      </c>
      <c r="AC19" s="89">
        <v>0</v>
      </c>
      <c r="AD19" s="101">
        <v>0</v>
      </c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90793.82</v>
      </c>
      <c r="BJ19" s="89">
        <v>0</v>
      </c>
      <c r="BK19" s="101">
        <v>90793.82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110493.82</v>
      </c>
      <c r="BW19" s="77">
        <f t="shared" si="1"/>
        <v>0</v>
      </c>
      <c r="BX19" s="79">
        <f t="shared" si="2"/>
        <v>112384.82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926848.52</v>
      </c>
      <c r="E20" s="78">
        <f t="shared" si="3"/>
        <v>0</v>
      </c>
      <c r="F20" s="79">
        <f t="shared" si="3"/>
        <v>1116658.48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713049.8499999999</v>
      </c>
      <c r="AC20" s="78">
        <f t="shared" si="3"/>
        <v>0</v>
      </c>
      <c r="AD20" s="77">
        <f t="shared" si="3"/>
        <v>810746.64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90793.82</v>
      </c>
      <c r="BJ20" s="78">
        <f t="shared" si="3"/>
        <v>0</v>
      </c>
      <c r="BK20" s="77">
        <f t="shared" si="3"/>
        <v>90793.82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1730692.1900000002</v>
      </c>
      <c r="BW20" s="77">
        <f>BW10+BW11+BW12+BW13+BW14+BW15+BW16+BW17+BW18+BW19</f>
        <v>0</v>
      </c>
      <c r="BX20" s="95">
        <f>BX10+BX11+BX12+BX13+BX14+BX15+BX16+BX17+BX18+BX19</f>
        <v>2018198.9400000002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18544.84</v>
      </c>
      <c r="E24" s="89">
        <v>0</v>
      </c>
      <c r="F24" s="90">
        <v>79817.21</v>
      </c>
      <c r="G24" s="88"/>
      <c r="H24" s="89"/>
      <c r="I24" s="90"/>
      <c r="J24" s="97"/>
      <c r="K24" s="89"/>
      <c r="L24" s="101"/>
      <c r="M24" s="97"/>
      <c r="N24" s="89"/>
      <c r="O24" s="101"/>
      <c r="P24" s="97">
        <v>154060.69</v>
      </c>
      <c r="Q24" s="89">
        <v>0</v>
      </c>
      <c r="R24" s="101">
        <v>154060.69</v>
      </c>
      <c r="S24" s="97"/>
      <c r="T24" s="89"/>
      <c r="U24" s="101"/>
      <c r="V24" s="97"/>
      <c r="W24" s="89"/>
      <c r="X24" s="101"/>
      <c r="Y24" s="97"/>
      <c r="Z24" s="89"/>
      <c r="AA24" s="101"/>
      <c r="AB24" s="97">
        <v>78049.34</v>
      </c>
      <c r="AC24" s="89">
        <v>0</v>
      </c>
      <c r="AD24" s="101">
        <v>108558.51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250654.87</v>
      </c>
      <c r="BW24" s="77">
        <f t="shared" si="4"/>
        <v>0</v>
      </c>
      <c r="BX24" s="79">
        <f t="shared" si="4"/>
        <v>342436.41000000003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/>
      <c r="Z27" s="89"/>
      <c r="AA27" s="101"/>
      <c r="AB27" s="97">
        <v>516394</v>
      </c>
      <c r="AC27" s="89">
        <v>0</v>
      </c>
      <c r="AD27" s="101">
        <v>663079.99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516394</v>
      </c>
      <c r="BW27" s="77">
        <f t="shared" si="4"/>
        <v>0</v>
      </c>
      <c r="BX27" s="79">
        <f t="shared" si="4"/>
        <v>663079.99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18544.84</v>
      </c>
      <c r="E28" s="78">
        <f t="shared" si="5"/>
        <v>0</v>
      </c>
      <c r="F28" s="79">
        <f t="shared" si="5"/>
        <v>79817.21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154060.69</v>
      </c>
      <c r="Q28" s="78">
        <f t="shared" si="5"/>
        <v>0</v>
      </c>
      <c r="R28" s="77">
        <f t="shared" si="5"/>
        <v>154060.69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594443.34</v>
      </c>
      <c r="AC28" s="78">
        <f t="shared" si="5"/>
        <v>0</v>
      </c>
      <c r="AD28" s="77">
        <f t="shared" si="5"/>
        <v>771638.5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767048.87</v>
      </c>
      <c r="BW28" s="77">
        <f>BW23+BW24+BW25+BW26+BW27</f>
        <v>0</v>
      </c>
      <c r="BX28" s="95">
        <f>BX23+BX24+BX25+BX26+BX27</f>
        <v>1005516.4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410000</v>
      </c>
      <c r="BS49" s="89">
        <v>0</v>
      </c>
      <c r="BT49" s="101">
        <v>501152.70999999996</v>
      </c>
      <c r="BU49" s="76"/>
      <c r="BV49" s="85">
        <f aca="true" t="shared" si="15" ref="BV49:BX50">D49+G49+J49+M49+P49+S49+V49+Y49+AB49+AE49+AH49+AK49+AN49+AQ49+AT49+AW49+AZ49+BC49+BF49+BI49+BL49+BO49+BR49</f>
        <v>410000</v>
      </c>
      <c r="BW49" s="77">
        <f t="shared" si="15"/>
        <v>0</v>
      </c>
      <c r="BX49" s="79">
        <f t="shared" si="15"/>
        <v>501152.70999999996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>
        <v>10000</v>
      </c>
      <c r="BU50" s="76"/>
      <c r="BV50" s="85">
        <f t="shared" si="15"/>
        <v>10000</v>
      </c>
      <c r="BW50" s="77">
        <f t="shared" si="15"/>
        <v>0</v>
      </c>
      <c r="BX50" s="79">
        <f t="shared" si="15"/>
        <v>10000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420000</v>
      </c>
      <c r="BS51" s="78">
        <f>BS49+BS50</f>
        <v>0</v>
      </c>
      <c r="BT51" s="77">
        <f>BT49+BT50</f>
        <v>511152.70999999996</v>
      </c>
      <c r="BU51" s="85"/>
      <c r="BV51" s="85">
        <f>BV49+BV50</f>
        <v>420000</v>
      </c>
      <c r="BW51" s="77">
        <f>BW49+BW50</f>
        <v>0</v>
      </c>
      <c r="BX51" s="95">
        <f>BX49+BX50</f>
        <v>511152.70999999996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945393.36</v>
      </c>
      <c r="E53" s="86">
        <f t="shared" si="18"/>
        <v>0</v>
      </c>
      <c r="F53" s="86">
        <f t="shared" si="18"/>
        <v>1196475.69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154060.69</v>
      </c>
      <c r="Q53" s="86">
        <f t="shared" si="18"/>
        <v>0</v>
      </c>
      <c r="R53" s="86">
        <f t="shared" si="18"/>
        <v>154060.69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1307493.19</v>
      </c>
      <c r="AC53" s="86">
        <f t="shared" si="18"/>
        <v>0</v>
      </c>
      <c r="AD53" s="86">
        <f t="shared" si="18"/>
        <v>1582385.1400000001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90793.82</v>
      </c>
      <c r="BJ53" s="86">
        <f t="shared" si="19"/>
        <v>0</v>
      </c>
      <c r="BK53" s="86">
        <f t="shared" si="19"/>
        <v>90793.82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420000</v>
      </c>
      <c r="BS53" s="86">
        <f t="shared" si="19"/>
        <v>0</v>
      </c>
      <c r="BT53" s="86">
        <f t="shared" si="19"/>
        <v>511152.70999999996</v>
      </c>
      <c r="BU53" s="86">
        <f>BU8</f>
        <v>0</v>
      </c>
      <c r="BV53" s="102">
        <f>BV8+BV20+BV28+BV35+BV42+BV46+BV51</f>
        <v>2917741.06</v>
      </c>
      <c r="BW53" s="87">
        <f>BW20+BW28+BW35+BW42+BW46+BW51</f>
        <v>0</v>
      </c>
      <c r="BX53" s="87">
        <f>BX20+BX28+BX35+BX42+BX46+BX51</f>
        <v>3534868.0500000003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512198.41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277367.15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789565.56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38010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22900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60910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138156.44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26300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164456.44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19700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9146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28846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708064.8499999999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326567.15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9146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1043778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410000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420000</v>
      </c>
      <c r="BS51" s="78">
        <f>BS49+BS50</f>
        <v>0</v>
      </c>
      <c r="BT51" s="77">
        <f>BT49+BT50</f>
        <v>0</v>
      </c>
      <c r="BU51" s="85"/>
      <c r="BV51" s="85">
        <f>BV49+BV50</f>
        <v>420000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708064.8499999999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326567.15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9146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420000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1463778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512198.41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>
        <v>0</v>
      </c>
      <c r="Q10" s="89">
        <v>0</v>
      </c>
      <c r="R10" s="90"/>
      <c r="S10" s="91"/>
      <c r="T10" s="89"/>
      <c r="U10" s="90"/>
      <c r="V10" s="91">
        <v>0</v>
      </c>
      <c r="W10" s="89">
        <v>0</v>
      </c>
      <c r="X10" s="90"/>
      <c r="Y10" s="91"/>
      <c r="Z10" s="89"/>
      <c r="AA10" s="90"/>
      <c r="AB10" s="91">
        <v>277367.15</v>
      </c>
      <c r="AC10" s="89">
        <v>0</v>
      </c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789565.56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38010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>
        <v>0</v>
      </c>
      <c r="Q11" s="89">
        <v>0</v>
      </c>
      <c r="R11" s="90"/>
      <c r="S11" s="91"/>
      <c r="T11" s="89"/>
      <c r="U11" s="90"/>
      <c r="V11" s="91">
        <v>0</v>
      </c>
      <c r="W11" s="89">
        <v>0</v>
      </c>
      <c r="X11" s="90"/>
      <c r="Y11" s="91"/>
      <c r="Z11" s="89"/>
      <c r="AA11" s="90"/>
      <c r="AB11" s="91">
        <v>22900</v>
      </c>
      <c r="AC11" s="89">
        <v>0</v>
      </c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60910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138156.44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0</v>
      </c>
      <c r="Q12" s="89">
        <v>0</v>
      </c>
      <c r="R12" s="90"/>
      <c r="S12" s="91"/>
      <c r="T12" s="89"/>
      <c r="U12" s="90"/>
      <c r="V12" s="91">
        <v>0</v>
      </c>
      <c r="W12" s="89">
        <v>0</v>
      </c>
      <c r="X12" s="90"/>
      <c r="Y12" s="91"/>
      <c r="Z12" s="89"/>
      <c r="AA12" s="90"/>
      <c r="AB12" s="91">
        <v>26300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164456.44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19700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>
        <v>0</v>
      </c>
      <c r="Q19" s="89">
        <v>0</v>
      </c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>
        <v>0</v>
      </c>
      <c r="AC19" s="89">
        <v>0</v>
      </c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9146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28846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708064.8499999999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326567.15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9146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1043778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>
        <v>0</v>
      </c>
      <c r="Q24" s="89">
        <v>0</v>
      </c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410000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410000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10000</v>
      </c>
      <c r="BS50" s="89">
        <v>0</v>
      </c>
      <c r="BT50" s="101"/>
      <c r="BU50" s="76"/>
      <c r="BV50" s="85">
        <f t="shared" si="9"/>
        <v>10000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420000</v>
      </c>
      <c r="BS51" s="78">
        <f>BS49+BS50</f>
        <v>0</v>
      </c>
      <c r="BT51" s="77">
        <f>BT49+BT50</f>
        <v>0</v>
      </c>
      <c r="BU51" s="85"/>
      <c r="BV51" s="85">
        <f>BV49+BV50</f>
        <v>420000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708064.8499999999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326567.15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9146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420000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1463778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2024-01-17T11:03:55Z</dcterms:modified>
  <cp:category/>
  <cp:version/>
  <cp:contentType/>
  <cp:contentStatus/>
</cp:coreProperties>
</file>